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Otteluohjelma" sheetId="1" r:id="rId1"/>
    <sheet name="Alkuerien sarjataulukko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22" i="2" l="1"/>
  <c r="I22" i="2"/>
  <c r="H22" i="2"/>
  <c r="G22" i="2" s="1"/>
  <c r="J21" i="2"/>
  <c r="I21" i="2"/>
  <c r="H21" i="2"/>
  <c r="G21" i="2" s="1"/>
  <c r="J20" i="2"/>
  <c r="I20" i="2"/>
  <c r="H20" i="2"/>
  <c r="G20" i="2" s="1"/>
  <c r="J19" i="2"/>
  <c r="I19" i="2"/>
  <c r="H19" i="2"/>
  <c r="G19" i="2" s="1"/>
  <c r="J18" i="2"/>
  <c r="I18" i="2"/>
  <c r="H18" i="2"/>
  <c r="G18" i="2" s="1"/>
  <c r="J13" i="2"/>
  <c r="I13" i="2"/>
  <c r="H13" i="2"/>
  <c r="G13" i="2" s="1"/>
  <c r="J12" i="2"/>
  <c r="I12" i="2"/>
  <c r="H12" i="2"/>
  <c r="G12" i="2" s="1"/>
  <c r="J11" i="2"/>
  <c r="I11" i="2"/>
  <c r="H11" i="2"/>
  <c r="G11" i="2" s="1"/>
  <c r="J10" i="2"/>
  <c r="I10" i="2"/>
  <c r="H10" i="2"/>
  <c r="G10" i="2" s="1"/>
  <c r="J9" i="2"/>
  <c r="I9" i="2"/>
  <c r="H9" i="2"/>
  <c r="G9" i="2" s="1"/>
  <c r="J8" i="2"/>
  <c r="I8" i="2"/>
  <c r="H8" i="2"/>
  <c r="G8" i="2" s="1"/>
  <c r="J7" i="2"/>
  <c r="I7" i="2"/>
  <c r="H7" i="2"/>
  <c r="G7" i="2" s="1"/>
  <c r="J6" i="2"/>
  <c r="I6" i="2"/>
  <c r="H6" i="2"/>
  <c r="G6" i="2" s="1"/>
  <c r="J5" i="2"/>
  <c r="I5" i="2"/>
  <c r="H5" i="2"/>
  <c r="G5" i="2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</calcChain>
</file>

<file path=xl/comments1.xml><?xml version="1.0" encoding="utf-8"?>
<comments xmlns="http://schemas.openxmlformats.org/spreadsheetml/2006/main">
  <authors>
    <author>Tekijä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Huoviala 2
V-P Kleemola 1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b/>
            <sz val="9"/>
            <color indexed="81"/>
            <rFont val="Tahoma"/>
            <family val="2"/>
          </rPr>
          <t xml:space="preserve">
Kaisa 3
Jenni 2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 xml:space="preserve">Tekijä: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Eetu 1
Sauli 1
Bruno 1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Sanna 3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Jenni 1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Arto 2
Tuomas 2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Heikka
Kim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Iikka 1
Eetu 1
Sauli 1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Antti 2
Timo 2
Kema 1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Samu
Olli
Teemu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Odie
Liz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Nina 2
Sofia 1
Pauliina 1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Pomo 1
Arto 3
Leevi 1
Tekninen aikalisä ajassa 8:10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Pekka 1
Janne 1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Kaisa 2
Aikalisä ajassa 5:20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Jenni 2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Bruno
Sauli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Kim 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VP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Velte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Ville 1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Janne 1
Pekka 3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Gema 1
Anatti 3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Samu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Arto 3
Tuomas 2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Nina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Sanna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Pete
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Anna 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Kaarina 2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Antti 3
Timo 2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Olli 2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Pekka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sauli 1
bruno 1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VP 2
Iikka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Heikka
Kim 2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Janne 2
Pekka 1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Velde 2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Nina 1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Jenni 2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Olli 2
4 min aikalisä ajassa 0:33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Arto 1
Leevi 1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Sanna 2
Johanna 1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Liz 1
Otto 1
Heikka 2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Kema 2
Antti 1
Timo 1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Sale 2
Eetu 2
Bruno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nuppi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Iikka 1
VP 1
Olli 2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Olli 2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Arto 2</t>
        </r>
      </text>
    </comment>
    <comment ref="D3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Jenni 2
Minna
tekninen aikalisä ajassa 5min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Pauliina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Tuomas 1
Velde 1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Sauli 3
Bruno 2
Ajassa 6.30 päättyi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Teemu 
Sami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Heikki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Sanna
Jenni
Sanna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Tuomas 2
Leevi 1
Arto 2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VP 5
Janne 1
Pekka 1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Eetu 2
Sauli 2
Ville 1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Ville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Antti 3
kema 2
Henkka 1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Leevi 2
Tuomas 1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Samu 1
Olli 1
Tuomas 1
Roy 1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Antti 1
Sauli 1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VP 3
Riku 1
Liz 1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Sauli 2
Bruno
Eetu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Samu 2
Olli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Sanna 2
Johanna
Jenni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Timo 1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Kaisa 4
Anna M. 1
päättyi ajassa 6:44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Tuomas 2
Leevi 3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Sofia 3
Nina 2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Jenni 1
Kaisa 1
???? 1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anatti 1
timppa 2</t>
        </r>
      </text>
    </comment>
  </commentList>
</comments>
</file>

<file path=xl/sharedStrings.xml><?xml version="1.0" encoding="utf-8"?>
<sst xmlns="http://schemas.openxmlformats.org/spreadsheetml/2006/main" count="207" uniqueCount="94">
  <si>
    <t>kenttä 1</t>
  </si>
  <si>
    <t>kenttä 2</t>
  </si>
  <si>
    <t>Polonoskopia</t>
  </si>
  <si>
    <t>OHW</t>
  </si>
  <si>
    <t>Vitutus Maximus</t>
  </si>
  <si>
    <t>Hääkilinnut</t>
  </si>
  <si>
    <t>maalintekijä</t>
  </si>
  <si>
    <t>maalit</t>
  </si>
  <si>
    <t>Sanna Heikkinen</t>
  </si>
  <si>
    <t>Barbas i Pojas</t>
  </si>
  <si>
    <t>Kamikaze Pilots</t>
  </si>
  <si>
    <t>HC Hilarious</t>
  </si>
  <si>
    <t>Polo Pussies</t>
  </si>
  <si>
    <t>Veli-Pekka Kleemola</t>
  </si>
  <si>
    <t>Kaisa Pohjapelto</t>
  </si>
  <si>
    <t>Sauli Heikinheimo</t>
  </si>
  <si>
    <t>Jenni Nissilä</t>
  </si>
  <si>
    <t>SATAN-In</t>
  </si>
  <si>
    <t>KBPS</t>
  </si>
  <si>
    <t>Hesalanmäen poloveikkoset</t>
  </si>
  <si>
    <t>Koulukadun keräilyerät</t>
  </si>
  <si>
    <t>Arto Anttilainen</t>
  </si>
  <si>
    <t>Nina Tyni</t>
  </si>
  <si>
    <t>Antti Huoviala</t>
  </si>
  <si>
    <t>Sofia Husso</t>
  </si>
  <si>
    <t>The Bronies</t>
  </si>
  <si>
    <t>Tuomas Seppänen</t>
  </si>
  <si>
    <t>Jenni Ylitalo</t>
  </si>
  <si>
    <t>Olli Ilmanen</t>
  </si>
  <si>
    <t>Pauliina Savolainen</t>
  </si>
  <si>
    <t>Kamikaze pilots</t>
  </si>
  <si>
    <t>Huonoimmat vierailijat</t>
  </si>
  <si>
    <t>Leevi Leppälä</t>
  </si>
  <si>
    <t>Kaarina Melarti</t>
  </si>
  <si>
    <t>Timo Holappa</t>
  </si>
  <si>
    <t>Johanna Huoviala</t>
  </si>
  <si>
    <t>Bruno Gisan</t>
  </si>
  <si>
    <t>Jenni Valkonen</t>
  </si>
  <si>
    <t>Eetu Pajala</t>
  </si>
  <si>
    <t>Minna Emmes</t>
  </si>
  <si>
    <t>Pekka</t>
  </si>
  <si>
    <t>Anna Muukkonen</t>
  </si>
  <si>
    <t>Heikka Valja</t>
  </si>
  <si>
    <t>Elina Koskela</t>
  </si>
  <si>
    <t>Samu Penttilä</t>
  </si>
  <si>
    <t>Heli Manninen</t>
  </si>
  <si>
    <t>Veli-Matti Lehto</t>
  </si>
  <si>
    <t>Aino Häli</t>
  </si>
  <si>
    <t>Janne</t>
  </si>
  <si>
    <t>Jenni Bucht</t>
  </si>
  <si>
    <t>kema</t>
  </si>
  <si>
    <t>Kim Heikkinen</t>
  </si>
  <si>
    <t>Iikka Manninen</t>
  </si>
  <si>
    <t>Lish</t>
  </si>
  <si>
    <t>Teemu Jokela</t>
  </si>
  <si>
    <t>Tuomas Häli</t>
  </si>
  <si>
    <t>Otto</t>
  </si>
  <si>
    <t>Ville</t>
  </si>
  <si>
    <t>Pete</t>
  </si>
  <si>
    <t>Roy Pietilä</t>
  </si>
  <si>
    <t>Riku</t>
  </si>
  <si>
    <t>nuppi</t>
  </si>
  <si>
    <t>Tomi Lastuniemi</t>
  </si>
  <si>
    <t>Anton</t>
  </si>
  <si>
    <t>Toni Tiainen</t>
  </si>
  <si>
    <t>pieni tauko</t>
  </si>
  <si>
    <t>Joukkue</t>
  </si>
  <si>
    <t>voitot</t>
  </si>
  <si>
    <t>tasapelit</t>
  </si>
  <si>
    <t>häviöt</t>
  </si>
  <si>
    <t>maaliero</t>
  </si>
  <si>
    <t>tehdyt maalit</t>
  </si>
  <si>
    <t>pääst. maalit</t>
  </si>
  <si>
    <t>pisteet</t>
  </si>
  <si>
    <t>keskinäinen ottelu</t>
  </si>
  <si>
    <t>tie-break</t>
  </si>
  <si>
    <t>Kaleva Bike Polo Suckers</t>
  </si>
  <si>
    <t>1. pisteet, voitosta 3</t>
  </si>
  <si>
    <t>2. voittojen määrä</t>
  </si>
  <si>
    <t>Cockola Kamikaze Pilots</t>
  </si>
  <si>
    <t>3. keskinäinen ottelu</t>
  </si>
  <si>
    <t>One Hit Wonders</t>
  </si>
  <si>
    <t>4. maaliero</t>
  </si>
  <si>
    <t>5. tehdyt maalit</t>
  </si>
  <si>
    <t>6. arpa</t>
  </si>
  <si>
    <t>7. kädenvääntö</t>
  </si>
  <si>
    <t>SATAN-In league with polo gods from hell</t>
  </si>
  <si>
    <t>8. Hapansilakansyöntikilpailu</t>
  </si>
  <si>
    <t>9. Iso-Jussi päättää</t>
  </si>
  <si>
    <t>naisten finaali</t>
  </si>
  <si>
    <t>yleinen finaali</t>
  </si>
  <si>
    <t>pronssiottelut</t>
  </si>
  <si>
    <t>välierä 1-4</t>
  </si>
  <si>
    <t>välierä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</si>
</sst>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/>
      <bottom style="medium">
        <color theme="0" tint="-0.1499984740745262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3" borderId="0" xfId="0" applyFill="1" applyBorder="1"/>
    <xf numFmtId="0" fontId="0" fillId="3" borderId="6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/>
    <xf numFmtId="0" fontId="0" fillId="0" borderId="5" xfId="0" applyFill="1" applyBorder="1"/>
    <xf numFmtId="0" fontId="0" fillId="0" borderId="6" xfId="0" applyFill="1" applyBorder="1"/>
    <xf numFmtId="0" fontId="1" fillId="4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11" xfId="0" applyFont="1" applyBorder="1"/>
    <xf numFmtId="0" fontId="0" fillId="0" borderId="11" xfId="0" applyBorder="1" applyAlignment="1">
      <alignment horizontal="left"/>
    </xf>
  </cellXfs>
  <cellStyles count="1">
    <cellStyle name="Normaali" xfId="0" builtinId="0"/>
  </cellStyles>
  <dxfs count="2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thin">
          <color theme="1"/>
        </right>
        <top/>
        <bottom/>
        <vertical/>
        <horizontal/>
      </border>
    </dxf>
    <dxf>
      <border outline="0">
        <bottom style="medium">
          <color theme="1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thin">
          <color theme="1"/>
        </right>
        <top/>
        <bottom/>
        <vertical/>
        <horizontal/>
      </border>
    </dxf>
    <dxf>
      <border outline="0">
        <bottom style="medium">
          <color theme="1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_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kkueet"/>
      <sheetName val="Budjetti"/>
      <sheetName val="Tarvikkeet"/>
      <sheetName val="Sponsorit"/>
      <sheetName val="Paidat"/>
      <sheetName val="menottulot toteutunut"/>
      <sheetName val="Otteluohjelma"/>
      <sheetName val="Sarjataulukko"/>
      <sheetName val="piikit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4</v>
          </cell>
          <cell r="C3">
            <v>1</v>
          </cell>
          <cell r="D3">
            <v>0</v>
          </cell>
          <cell r="E3">
            <v>4</v>
          </cell>
        </row>
        <row r="5">
          <cell r="B5">
            <v>4</v>
          </cell>
          <cell r="C5">
            <v>1</v>
          </cell>
          <cell r="D5">
            <v>3</v>
          </cell>
          <cell r="E5">
            <v>1</v>
          </cell>
        </row>
        <row r="7">
          <cell r="B7">
            <v>0</v>
          </cell>
          <cell r="C7">
            <v>4</v>
          </cell>
          <cell r="D7">
            <v>2</v>
          </cell>
          <cell r="E7">
            <v>0</v>
          </cell>
        </row>
        <row r="9">
          <cell r="B9">
            <v>1</v>
          </cell>
          <cell r="C9">
            <v>2</v>
          </cell>
          <cell r="D9">
            <v>5</v>
          </cell>
          <cell r="E9">
            <v>0</v>
          </cell>
        </row>
        <row r="11">
          <cell r="B11">
            <v>3</v>
          </cell>
          <cell r="C11">
            <v>2</v>
          </cell>
          <cell r="D11">
            <v>3</v>
          </cell>
          <cell r="E11">
            <v>1</v>
          </cell>
        </row>
        <row r="13">
          <cell r="B13">
            <v>5</v>
          </cell>
          <cell r="C13">
            <v>2</v>
          </cell>
          <cell r="D13">
            <v>2</v>
          </cell>
          <cell r="E13">
            <v>2</v>
          </cell>
        </row>
        <row r="15">
          <cell r="B15">
            <v>2</v>
          </cell>
          <cell r="C15">
            <v>1</v>
          </cell>
          <cell r="D15">
            <v>2</v>
          </cell>
          <cell r="E15">
            <v>2</v>
          </cell>
        </row>
        <row r="17">
          <cell r="B17">
            <v>1</v>
          </cell>
          <cell r="C17">
            <v>4</v>
          </cell>
          <cell r="D17">
            <v>4</v>
          </cell>
          <cell r="E17">
            <v>2</v>
          </cell>
        </row>
        <row r="19">
          <cell r="B19">
            <v>0</v>
          </cell>
          <cell r="C19">
            <v>5</v>
          </cell>
          <cell r="D19">
            <v>1</v>
          </cell>
          <cell r="E19">
            <v>1</v>
          </cell>
        </row>
        <row r="21">
          <cell r="B21">
            <v>0</v>
          </cell>
          <cell r="C21">
            <v>2</v>
          </cell>
          <cell r="D21">
            <v>2</v>
          </cell>
          <cell r="E21">
            <v>2</v>
          </cell>
        </row>
        <row r="22">
          <cell r="E22" t="str">
            <v>Koulukadun keräilyerät</v>
          </cell>
        </row>
        <row r="23">
          <cell r="B23">
            <v>5</v>
          </cell>
          <cell r="C23">
            <v>0</v>
          </cell>
          <cell r="D23">
            <v>2</v>
          </cell>
          <cell r="E23">
            <v>1</v>
          </cell>
        </row>
        <row r="25">
          <cell r="B25">
            <v>2</v>
          </cell>
          <cell r="C25">
            <v>0</v>
          </cell>
          <cell r="D25">
            <v>3</v>
          </cell>
          <cell r="E25">
            <v>3</v>
          </cell>
        </row>
        <row r="27">
          <cell r="B27">
            <v>3</v>
          </cell>
          <cell r="C27">
            <v>2</v>
          </cell>
          <cell r="D27">
            <v>1</v>
          </cell>
          <cell r="E27">
            <v>2</v>
          </cell>
        </row>
        <row r="29">
          <cell r="B29">
            <v>2</v>
          </cell>
          <cell r="C29">
            <v>2</v>
          </cell>
          <cell r="D29">
            <v>3</v>
          </cell>
          <cell r="E29">
            <v>0</v>
          </cell>
        </row>
        <row r="31">
          <cell r="B31">
            <v>2</v>
          </cell>
          <cell r="C31">
            <v>2</v>
          </cell>
          <cell r="D31">
            <v>4</v>
          </cell>
          <cell r="E31">
            <v>0</v>
          </cell>
        </row>
        <row r="33">
          <cell r="B33">
            <v>5</v>
          </cell>
          <cell r="C33">
            <v>1</v>
          </cell>
          <cell r="D33">
            <v>2</v>
          </cell>
          <cell r="E33">
            <v>2</v>
          </cell>
        </row>
        <row r="35">
          <cell r="B35">
            <v>0</v>
          </cell>
          <cell r="C35">
            <v>2</v>
          </cell>
          <cell r="D35">
            <v>3</v>
          </cell>
          <cell r="E35">
            <v>1</v>
          </cell>
        </row>
        <row r="37">
          <cell r="B37">
            <v>0</v>
          </cell>
          <cell r="C37">
            <v>2</v>
          </cell>
          <cell r="D37">
            <v>5</v>
          </cell>
          <cell r="E37">
            <v>0</v>
          </cell>
        </row>
        <row r="39">
          <cell r="B39">
            <v>2</v>
          </cell>
          <cell r="C39">
            <v>1</v>
          </cell>
          <cell r="D39">
            <v>3</v>
          </cell>
          <cell r="E39">
            <v>0</v>
          </cell>
        </row>
        <row r="41">
          <cell r="B41">
            <v>5</v>
          </cell>
          <cell r="C41">
            <v>0</v>
          </cell>
          <cell r="D41">
            <v>5</v>
          </cell>
          <cell r="E41">
            <v>2</v>
          </cell>
        </row>
        <row r="43">
          <cell r="B43">
            <v>4</v>
          </cell>
          <cell r="C43">
            <v>1</v>
          </cell>
          <cell r="D43">
            <v>5</v>
          </cell>
          <cell r="E43">
            <v>1</v>
          </cell>
        </row>
        <row r="45">
          <cell r="B45">
            <v>3</v>
          </cell>
          <cell r="C45">
            <v>0</v>
          </cell>
          <cell r="D45">
            <v>2</v>
          </cell>
          <cell r="E45">
            <v>2</v>
          </cell>
        </row>
        <row r="47">
          <cell r="B47">
            <v>1</v>
          </cell>
          <cell r="C47">
            <v>1</v>
          </cell>
          <cell r="D47">
            <v>4</v>
          </cell>
          <cell r="E47">
            <v>1</v>
          </cell>
        </row>
      </sheetData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aulukko3" displayName="Taulukko3" ref="H3:I33" totalsRowShown="0">
  <autoFilter ref="H3:I33"/>
  <sortState ref="H4:I33">
    <sortCondition descending="1" ref="I4"/>
  </sortState>
  <tableColumns count="2">
    <tableColumn id="1" name="maalintekijä"/>
    <tableColumn id="2" name="maal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ulukko4" displayName="Taulukko4" ref="K2:L18" totalsRowShown="0">
  <autoFilter ref="K2:L18"/>
  <sortState ref="K3:L18">
    <sortCondition descending="1" ref="L3"/>
  </sortState>
  <tableColumns count="2">
    <tableColumn id="1" name="maalintekijä"/>
    <tableColumn id="2" name="maal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ulukko1" displayName="Taulukko1" ref="C4:K13" totalsRowShown="0" headerRowDxfId="21" dataDxfId="20" headerRowBorderDxfId="19">
  <autoFilter ref="C4:K13"/>
  <sortState ref="C5:K13">
    <sortCondition descending="1" ref="J5:J13"/>
    <sortCondition descending="1" ref="D5:D13"/>
    <sortCondition descending="1" ref="K5:K13"/>
    <sortCondition descending="1" ref="G5:G13"/>
    <sortCondition descending="1" ref="H5:H13"/>
  </sortState>
  <tableColumns count="9">
    <tableColumn id="1" name="Joukkue" dataDxfId="18"/>
    <tableColumn id="2" name="voitot" dataDxfId="17"/>
    <tableColumn id="3" name="tasapelit" dataDxfId="16"/>
    <tableColumn id="4" name="häviöt" dataDxfId="15"/>
    <tableColumn id="5" name="maaliero">
      <calculatedColumnFormula>H5-I5</calculatedColumnFormula>
    </tableColumn>
    <tableColumn id="6" name="tehdyt maalit" dataDxfId="14"/>
    <tableColumn id="7" name="pääst. maalit" dataDxfId="13">
      <calculatedColumnFormula>SUM([1]Otteluohjelma!D6,[1]Otteluohjelma!D12,[1]Otteluohjelma!B18,[1]Otteluohjelma!B24,[1]Otteluohjelma!B30,[1]Otteluohjelma!B38,[1]Otteluohjelma!D42)</calculatedColumnFormula>
    </tableColumn>
    <tableColumn id="8" name="pisteet" dataDxfId="12">
      <calculatedColumnFormula>D5*3+E5</calculatedColumnFormula>
    </tableColumn>
    <tableColumn id="9" name="keskinäinen ottelu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ulukko2" displayName="Taulukko2" ref="C17:J22" totalsRowShown="0" headerRowDxfId="10" dataDxfId="9" headerRowBorderDxfId="8">
  <autoFilter ref="C17:J22"/>
  <sortState ref="C18:J22">
    <sortCondition descending="1" ref="J18:J22"/>
    <sortCondition descending="1" ref="D18:D22"/>
    <sortCondition descending="1" ref="G18:G22"/>
    <sortCondition descending="1" ref="H18:H22"/>
  </sortState>
  <tableColumns count="8">
    <tableColumn id="1" name="Joukkue" dataDxfId="7"/>
    <tableColumn id="2" name="voitot" dataDxfId="6"/>
    <tableColumn id="3" name="tasapelit" dataDxfId="5"/>
    <tableColumn id="4" name="häviöt" dataDxfId="4"/>
    <tableColumn id="5" name="maaliero" dataDxfId="3">
      <calculatedColumnFormula>H18-I18</calculatedColumnFormula>
    </tableColumn>
    <tableColumn id="6" name="tehdyt maalit" dataDxfId="2"/>
    <tableColumn id="7" name="pääst. maalit" dataDxfId="1"/>
    <tableColumn id="8" name="pisteet" dataDxfId="0">
      <calculatedColumnFormula>D18*3+E18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0"/>
  <sheetViews>
    <sheetView tabSelected="1" topLeftCell="A25" zoomScaleNormal="100" workbookViewId="0">
      <selection activeCell="A51" sqref="A51"/>
    </sheetView>
  </sheetViews>
  <sheetFormatPr defaultRowHeight="15" x14ac:dyDescent="0.25"/>
  <cols>
    <col min="1" max="1" width="14" customWidth="1"/>
    <col min="2" max="3" width="26.85546875" customWidth="1"/>
    <col min="4" max="4" width="26.7109375" customWidth="1"/>
    <col min="5" max="5" width="26.85546875" customWidth="1"/>
    <col min="8" max="8" width="19.7109375" customWidth="1"/>
    <col min="9" max="9" width="10" customWidth="1"/>
    <col min="11" max="11" width="21.28515625" customWidth="1"/>
  </cols>
  <sheetData>
    <row r="1" spans="1:12" ht="18.75" x14ac:dyDescent="0.3">
      <c r="A1" s="1"/>
      <c r="B1" s="2" t="s">
        <v>0</v>
      </c>
      <c r="C1" s="2"/>
      <c r="D1" s="2" t="s">
        <v>1</v>
      </c>
      <c r="E1" s="3"/>
    </row>
    <row r="2" spans="1:12" x14ac:dyDescent="0.25">
      <c r="A2" s="4">
        <v>0.45833333333333331</v>
      </c>
      <c r="B2" s="5" t="s">
        <v>2</v>
      </c>
      <c r="C2" s="6" t="s">
        <v>3</v>
      </c>
      <c r="D2" s="7" t="s">
        <v>4</v>
      </c>
      <c r="E2" s="8" t="s">
        <v>5</v>
      </c>
      <c r="K2" t="s">
        <v>6</v>
      </c>
      <c r="L2" t="s">
        <v>7</v>
      </c>
    </row>
    <row r="3" spans="1:12" x14ac:dyDescent="0.25">
      <c r="A3" s="4"/>
      <c r="B3" s="9">
        <v>4</v>
      </c>
      <c r="C3" s="10">
        <v>1</v>
      </c>
      <c r="D3" s="9">
        <v>0</v>
      </c>
      <c r="E3" s="11">
        <v>4</v>
      </c>
      <c r="H3" t="s">
        <v>6</v>
      </c>
      <c r="I3" t="s">
        <v>7</v>
      </c>
      <c r="J3">
        <f>Taulukko4[[#This Row],[maalit]]</f>
        <v>10</v>
      </c>
      <c r="K3" t="s">
        <v>8</v>
      </c>
      <c r="L3">
        <v>10</v>
      </c>
    </row>
    <row r="4" spans="1:12" x14ac:dyDescent="0.25">
      <c r="A4" s="12">
        <v>0.47222222222222227</v>
      </c>
      <c r="B4" s="5" t="s">
        <v>9</v>
      </c>
      <c r="C4" s="6" t="s">
        <v>10</v>
      </c>
      <c r="D4" s="7" t="s">
        <v>11</v>
      </c>
      <c r="E4" s="8" t="s">
        <v>12</v>
      </c>
      <c r="G4">
        <f>Taulukko3[[#This Row],[maalit]]</f>
        <v>14</v>
      </c>
      <c r="H4" t="s">
        <v>13</v>
      </c>
      <c r="I4">
        <v>14</v>
      </c>
      <c r="J4">
        <f>Taulukko4[[#This Row],[maalit]]</f>
        <v>9</v>
      </c>
      <c r="K4" t="s">
        <v>14</v>
      </c>
      <c r="L4">
        <v>9</v>
      </c>
    </row>
    <row r="5" spans="1:12" x14ac:dyDescent="0.25">
      <c r="A5" s="12"/>
      <c r="B5" s="9">
        <v>4</v>
      </c>
      <c r="C5" s="10">
        <v>1</v>
      </c>
      <c r="D5" s="9">
        <v>3</v>
      </c>
      <c r="E5" s="11">
        <v>1</v>
      </c>
      <c r="G5">
        <f>Taulukko3[[#This Row],[maalit]]</f>
        <v>14</v>
      </c>
      <c r="H5" t="s">
        <v>15</v>
      </c>
      <c r="I5">
        <v>14</v>
      </c>
      <c r="J5">
        <f>Taulukko4[[#This Row],[maalit]]</f>
        <v>7</v>
      </c>
      <c r="K5" t="s">
        <v>16</v>
      </c>
      <c r="L5">
        <v>7</v>
      </c>
    </row>
    <row r="6" spans="1:12" x14ac:dyDescent="0.25">
      <c r="A6" s="4">
        <v>0.4861111111111111</v>
      </c>
      <c r="B6" s="5" t="s">
        <v>17</v>
      </c>
      <c r="C6" s="6" t="s">
        <v>18</v>
      </c>
      <c r="D6" s="5" t="s">
        <v>19</v>
      </c>
      <c r="E6" s="13" t="s">
        <v>20</v>
      </c>
      <c r="G6">
        <f>Taulukko3[[#This Row],[maalit]]</f>
        <v>13</v>
      </c>
      <c r="H6" t="s">
        <v>21</v>
      </c>
      <c r="I6">
        <v>13</v>
      </c>
      <c r="J6">
        <f>Taulukko4[[#This Row],[maalit]]</f>
        <v>6</v>
      </c>
      <c r="K6" t="s">
        <v>22</v>
      </c>
      <c r="L6">
        <v>6</v>
      </c>
    </row>
    <row r="7" spans="1:12" x14ac:dyDescent="0.25">
      <c r="A7" s="4"/>
      <c r="B7" s="9">
        <v>0</v>
      </c>
      <c r="C7" s="10">
        <v>4</v>
      </c>
      <c r="D7" s="9">
        <v>2</v>
      </c>
      <c r="E7" s="11">
        <v>0</v>
      </c>
      <c r="G7">
        <f>Taulukko3[[#This Row],[maalit]]</f>
        <v>13</v>
      </c>
      <c r="H7" t="s">
        <v>23</v>
      </c>
      <c r="I7">
        <v>13</v>
      </c>
      <c r="J7">
        <f>Taulukko4[[#This Row],[maalit]]</f>
        <v>4</v>
      </c>
      <c r="K7" t="s">
        <v>24</v>
      </c>
      <c r="L7">
        <v>4</v>
      </c>
    </row>
    <row r="8" spans="1:12" x14ac:dyDescent="0.25">
      <c r="A8" s="4">
        <v>0.5</v>
      </c>
      <c r="B8" s="5" t="s">
        <v>3</v>
      </c>
      <c r="C8" s="6" t="s">
        <v>9</v>
      </c>
      <c r="D8" s="5" t="s">
        <v>2</v>
      </c>
      <c r="E8" s="13" t="s">
        <v>25</v>
      </c>
      <c r="G8">
        <f>Taulukko3[[#This Row],[maalit]]</f>
        <v>10</v>
      </c>
      <c r="H8" t="s">
        <v>26</v>
      </c>
      <c r="I8">
        <v>10</v>
      </c>
      <c r="J8">
        <f>Taulukko4[[#This Row],[maalit]]</f>
        <v>3</v>
      </c>
      <c r="K8" t="s">
        <v>27</v>
      </c>
      <c r="L8">
        <v>3</v>
      </c>
    </row>
    <row r="9" spans="1:12" x14ac:dyDescent="0.25">
      <c r="A9" s="4"/>
      <c r="B9" s="9">
        <v>1</v>
      </c>
      <c r="C9" s="10">
        <v>2</v>
      </c>
      <c r="D9" s="9">
        <v>5</v>
      </c>
      <c r="E9" s="11">
        <v>0</v>
      </c>
      <c r="G9">
        <f>Taulukko3[[#This Row],[maalit]]</f>
        <v>9</v>
      </c>
      <c r="H9" t="s">
        <v>28</v>
      </c>
      <c r="I9">
        <v>9</v>
      </c>
      <c r="J9">
        <f>Taulukko4[[#This Row],[maalit]]</f>
        <v>2</v>
      </c>
      <c r="K9" t="s">
        <v>29</v>
      </c>
      <c r="L9">
        <v>2</v>
      </c>
    </row>
    <row r="10" spans="1:12" x14ac:dyDescent="0.25">
      <c r="A10" s="12">
        <v>0.51388888888888895</v>
      </c>
      <c r="B10" s="5" t="s">
        <v>30</v>
      </c>
      <c r="C10" s="6" t="s">
        <v>17</v>
      </c>
      <c r="D10" s="7" t="s">
        <v>4</v>
      </c>
      <c r="E10" s="8" t="s">
        <v>31</v>
      </c>
      <c r="G10">
        <f>Taulukko3[[#This Row],[maalit]]</f>
        <v>8</v>
      </c>
      <c r="H10" t="s">
        <v>32</v>
      </c>
      <c r="I10">
        <v>8</v>
      </c>
      <c r="J10">
        <f>Taulukko4[[#This Row],[maalit]]</f>
        <v>2</v>
      </c>
      <c r="K10" t="s">
        <v>33</v>
      </c>
      <c r="L10">
        <v>2</v>
      </c>
    </row>
    <row r="11" spans="1:12" x14ac:dyDescent="0.25">
      <c r="A11" s="12"/>
      <c r="B11" s="9">
        <v>3</v>
      </c>
      <c r="C11" s="10">
        <v>2</v>
      </c>
      <c r="D11" s="9">
        <v>3</v>
      </c>
      <c r="E11" s="11">
        <v>1</v>
      </c>
      <c r="G11">
        <f>Taulukko3[[#This Row],[maalit]]</f>
        <v>8</v>
      </c>
      <c r="H11" t="s">
        <v>34</v>
      </c>
      <c r="I11">
        <v>8</v>
      </c>
      <c r="J11">
        <f>Taulukko4[[#This Row],[maalit]]</f>
        <v>2</v>
      </c>
      <c r="K11" t="s">
        <v>35</v>
      </c>
      <c r="L11">
        <v>2</v>
      </c>
    </row>
    <row r="12" spans="1:12" x14ac:dyDescent="0.25">
      <c r="A12" s="4">
        <v>0.52777777777777801</v>
      </c>
      <c r="B12" s="5" t="s">
        <v>18</v>
      </c>
      <c r="C12" s="6" t="s">
        <v>20</v>
      </c>
      <c r="D12" s="7" t="s">
        <v>5</v>
      </c>
      <c r="E12" s="8" t="s">
        <v>12</v>
      </c>
      <c r="G12">
        <f>Taulukko3[[#This Row],[maalit]]</f>
        <v>7</v>
      </c>
      <c r="H12" t="s">
        <v>36</v>
      </c>
      <c r="I12">
        <v>7</v>
      </c>
      <c r="J12">
        <f>Taulukko4[[#This Row],[maalit]]</f>
        <v>2</v>
      </c>
      <c r="K12" t="s">
        <v>37</v>
      </c>
      <c r="L12">
        <v>2</v>
      </c>
    </row>
    <row r="13" spans="1:12" x14ac:dyDescent="0.25">
      <c r="A13" s="4"/>
      <c r="B13" s="9">
        <v>5</v>
      </c>
      <c r="C13" s="10">
        <v>2</v>
      </c>
      <c r="D13" s="9">
        <v>2</v>
      </c>
      <c r="E13" s="11">
        <v>2</v>
      </c>
      <c r="G13">
        <f>Taulukko3[[#This Row],[maalit]]</f>
        <v>7</v>
      </c>
      <c r="H13" t="s">
        <v>38</v>
      </c>
      <c r="I13">
        <v>7</v>
      </c>
      <c r="J13">
        <f>Taulukko4[[#This Row],[maalit]]</f>
        <v>1</v>
      </c>
      <c r="K13" t="s">
        <v>39</v>
      </c>
      <c r="L13">
        <v>1</v>
      </c>
    </row>
    <row r="14" spans="1:12" x14ac:dyDescent="0.25">
      <c r="A14" s="4">
        <v>0.54166666666666696</v>
      </c>
      <c r="B14" s="5" t="s">
        <v>9</v>
      </c>
      <c r="C14" s="6" t="s">
        <v>19</v>
      </c>
      <c r="D14" s="5" t="s">
        <v>3</v>
      </c>
      <c r="E14" s="13" t="s">
        <v>25</v>
      </c>
      <c r="G14">
        <f>Taulukko3[[#This Row],[maalit]]</f>
        <v>7</v>
      </c>
      <c r="H14" t="s">
        <v>40</v>
      </c>
      <c r="I14">
        <v>7</v>
      </c>
      <c r="J14">
        <f>Taulukko4[[#This Row],[maalit]]</f>
        <v>1</v>
      </c>
      <c r="K14" t="s">
        <v>41</v>
      </c>
      <c r="L14">
        <v>1</v>
      </c>
    </row>
    <row r="15" spans="1:12" x14ac:dyDescent="0.25">
      <c r="A15" s="4"/>
      <c r="B15" s="9">
        <v>2</v>
      </c>
      <c r="C15" s="10">
        <v>1</v>
      </c>
      <c r="D15" s="9">
        <v>2</v>
      </c>
      <c r="E15" s="11">
        <v>2</v>
      </c>
      <c r="G15">
        <f>Taulukko3[[#This Row],[maalit]]</f>
        <v>6</v>
      </c>
      <c r="H15" t="s">
        <v>42</v>
      </c>
      <c r="I15">
        <v>6</v>
      </c>
      <c r="J15">
        <f>Taulukko4[[#This Row],[maalit]]</f>
        <v>0</v>
      </c>
      <c r="K15" t="s">
        <v>43</v>
      </c>
      <c r="L15">
        <v>0</v>
      </c>
    </row>
    <row r="16" spans="1:12" x14ac:dyDescent="0.25">
      <c r="A16" s="12">
        <v>0.55555555555555602</v>
      </c>
      <c r="B16" s="5" t="s">
        <v>17</v>
      </c>
      <c r="C16" s="6" t="s">
        <v>20</v>
      </c>
      <c r="D16" s="5" t="s">
        <v>2</v>
      </c>
      <c r="E16" s="13" t="s">
        <v>10</v>
      </c>
      <c r="G16">
        <f>Taulukko3[[#This Row],[maalit]]</f>
        <v>5</v>
      </c>
      <c r="H16" t="s">
        <v>44</v>
      </c>
      <c r="I16">
        <v>5</v>
      </c>
      <c r="J16">
        <f>Taulukko4[[#This Row],[maalit]]</f>
        <v>0</v>
      </c>
      <c r="K16" t="s">
        <v>45</v>
      </c>
      <c r="L16">
        <v>0</v>
      </c>
    </row>
    <row r="17" spans="1:12" x14ac:dyDescent="0.25">
      <c r="A17" s="12"/>
      <c r="B17" s="9">
        <v>1</v>
      </c>
      <c r="C17" s="10">
        <v>4</v>
      </c>
      <c r="D17" s="9">
        <v>4</v>
      </c>
      <c r="E17" s="11">
        <v>2</v>
      </c>
      <c r="G17">
        <f>Taulukko3[[#This Row],[maalit]]</f>
        <v>5</v>
      </c>
      <c r="H17" t="s">
        <v>46</v>
      </c>
      <c r="I17">
        <v>5</v>
      </c>
      <c r="J17">
        <f>Taulukko4[[#This Row],[maalit]]</f>
        <v>0</v>
      </c>
      <c r="K17" t="s">
        <v>47</v>
      </c>
      <c r="L17">
        <v>0</v>
      </c>
    </row>
    <row r="18" spans="1:12" x14ac:dyDescent="0.25">
      <c r="A18" s="4">
        <v>0.56944444444444497</v>
      </c>
      <c r="B18" s="5" t="s">
        <v>3</v>
      </c>
      <c r="C18" s="6" t="s">
        <v>18</v>
      </c>
      <c r="D18" s="7" t="s">
        <v>4</v>
      </c>
      <c r="E18" s="8" t="s">
        <v>11</v>
      </c>
      <c r="G18">
        <f>Taulukko3[[#This Row],[maalit]]</f>
        <v>5</v>
      </c>
      <c r="H18" t="s">
        <v>48</v>
      </c>
      <c r="I18">
        <v>5</v>
      </c>
      <c r="J18">
        <f>Taulukko4[[#This Row],[maalit]]</f>
        <v>0</v>
      </c>
      <c r="K18" t="s">
        <v>49</v>
      </c>
      <c r="L18">
        <v>0</v>
      </c>
    </row>
    <row r="19" spans="1:12" ht="15" customHeight="1" x14ac:dyDescent="0.25">
      <c r="A19" s="4"/>
      <c r="B19" s="9">
        <v>0</v>
      </c>
      <c r="C19" s="10">
        <v>5</v>
      </c>
      <c r="D19" s="9">
        <v>1</v>
      </c>
      <c r="E19" s="11">
        <v>1</v>
      </c>
      <c r="G19">
        <f>Taulukko3[[#This Row],[maalit]]</f>
        <v>5</v>
      </c>
      <c r="H19" t="s">
        <v>50</v>
      </c>
      <c r="I19">
        <v>5</v>
      </c>
    </row>
    <row r="20" spans="1:12" x14ac:dyDescent="0.25">
      <c r="A20" s="12">
        <v>0.58333333333333404</v>
      </c>
      <c r="B20" s="5" t="s">
        <v>19</v>
      </c>
      <c r="C20" s="6" t="s">
        <v>25</v>
      </c>
      <c r="D20" s="7" t="s">
        <v>5</v>
      </c>
      <c r="E20" s="8" t="s">
        <v>31</v>
      </c>
      <c r="G20">
        <f>Taulukko3[[#This Row],[maalit]]</f>
        <v>4</v>
      </c>
      <c r="H20" t="s">
        <v>51</v>
      </c>
      <c r="I20">
        <v>4</v>
      </c>
    </row>
    <row r="21" spans="1:12" x14ac:dyDescent="0.25">
      <c r="A21" s="12"/>
      <c r="B21" s="9">
        <v>0</v>
      </c>
      <c r="C21" s="10">
        <v>2</v>
      </c>
      <c r="D21" s="9">
        <v>2</v>
      </c>
      <c r="E21" s="11">
        <v>2</v>
      </c>
      <c r="G21">
        <f>Taulukko3[[#This Row],[maalit]]</f>
        <v>3</v>
      </c>
      <c r="H21" t="s">
        <v>52</v>
      </c>
      <c r="I21">
        <v>3</v>
      </c>
    </row>
    <row r="22" spans="1:12" x14ac:dyDescent="0.25">
      <c r="A22" s="4">
        <v>0.59722222222222299</v>
      </c>
      <c r="B22" s="5" t="s">
        <v>2</v>
      </c>
      <c r="C22" s="6" t="s">
        <v>17</v>
      </c>
      <c r="D22" s="5" t="s">
        <v>30</v>
      </c>
      <c r="E22" s="13" t="s">
        <v>20</v>
      </c>
      <c r="G22">
        <f>Taulukko3[[#This Row],[maalit]]</f>
        <v>3</v>
      </c>
      <c r="H22" t="s">
        <v>53</v>
      </c>
      <c r="I22">
        <v>3</v>
      </c>
    </row>
    <row r="23" spans="1:12" x14ac:dyDescent="0.25">
      <c r="A23" s="4"/>
      <c r="B23" s="9">
        <v>5</v>
      </c>
      <c r="C23" s="10">
        <v>0</v>
      </c>
      <c r="D23" s="9">
        <v>2</v>
      </c>
      <c r="E23" s="11">
        <v>1</v>
      </c>
      <c r="G23">
        <f>Taulukko3[[#This Row],[maalit]]</f>
        <v>2</v>
      </c>
      <c r="H23" t="s">
        <v>54</v>
      </c>
      <c r="I23">
        <v>2</v>
      </c>
    </row>
    <row r="24" spans="1:12" x14ac:dyDescent="0.25">
      <c r="A24" s="4">
        <v>0.61111111111111105</v>
      </c>
      <c r="B24" s="5" t="s">
        <v>9</v>
      </c>
      <c r="C24" s="6" t="s">
        <v>18</v>
      </c>
      <c r="D24" s="5" t="s">
        <v>3</v>
      </c>
      <c r="E24" s="13" t="s">
        <v>19</v>
      </c>
      <c r="G24">
        <f>Taulukko3[[#This Row],[maalit]]</f>
        <v>2</v>
      </c>
      <c r="H24" t="s">
        <v>55</v>
      </c>
      <c r="I24">
        <v>2</v>
      </c>
    </row>
    <row r="25" spans="1:12" x14ac:dyDescent="0.25">
      <c r="A25" s="4"/>
      <c r="B25" s="9">
        <v>2</v>
      </c>
      <c r="C25" s="10">
        <v>0</v>
      </c>
      <c r="D25" s="9">
        <v>3</v>
      </c>
      <c r="E25" s="11">
        <v>3</v>
      </c>
      <c r="G25">
        <f>Taulukko3[[#This Row],[maalit]]</f>
        <v>2</v>
      </c>
      <c r="H25" t="s">
        <v>56</v>
      </c>
      <c r="I25">
        <v>2</v>
      </c>
    </row>
    <row r="26" spans="1:12" x14ac:dyDescent="0.25">
      <c r="A26" s="12">
        <v>0.625</v>
      </c>
      <c r="B26" s="5" t="s">
        <v>20</v>
      </c>
      <c r="C26" s="6" t="s">
        <v>25</v>
      </c>
      <c r="D26" s="7" t="s">
        <v>4</v>
      </c>
      <c r="E26" s="8" t="s">
        <v>12</v>
      </c>
      <c r="G26">
        <f>Taulukko3[[#This Row],[maalit]]</f>
        <v>2</v>
      </c>
      <c r="H26" t="s">
        <v>57</v>
      </c>
      <c r="I26">
        <v>2</v>
      </c>
    </row>
    <row r="27" spans="1:12" x14ac:dyDescent="0.25">
      <c r="A27" s="12"/>
      <c r="B27" s="9">
        <v>3</v>
      </c>
      <c r="C27" s="10">
        <v>2</v>
      </c>
      <c r="D27" s="9">
        <v>1</v>
      </c>
      <c r="E27" s="11">
        <v>2</v>
      </c>
      <c r="G27">
        <f>Taulukko3[[#This Row],[maalit]]</f>
        <v>2</v>
      </c>
      <c r="H27" t="s">
        <v>58</v>
      </c>
      <c r="I27">
        <v>2</v>
      </c>
    </row>
    <row r="28" spans="1:12" x14ac:dyDescent="0.25">
      <c r="A28" s="4">
        <v>0.63888888888888895</v>
      </c>
      <c r="B28" s="5" t="s">
        <v>30</v>
      </c>
      <c r="C28" s="6" t="s">
        <v>18</v>
      </c>
      <c r="D28" s="7" t="s">
        <v>11</v>
      </c>
      <c r="E28" s="8" t="s">
        <v>31</v>
      </c>
      <c r="G28">
        <f>Taulukko3[[#This Row],[maalit]]</f>
        <v>1</v>
      </c>
      <c r="H28" t="s">
        <v>59</v>
      </c>
      <c r="I28">
        <v>1</v>
      </c>
    </row>
    <row r="29" spans="1:12" x14ac:dyDescent="0.25">
      <c r="A29" s="4"/>
      <c r="B29" s="9">
        <v>2</v>
      </c>
      <c r="C29" s="10">
        <v>2</v>
      </c>
      <c r="D29" s="9">
        <v>3</v>
      </c>
      <c r="E29" s="11">
        <v>0</v>
      </c>
      <c r="G29">
        <f>Taulukko3[[#This Row],[maalit]]</f>
        <v>1</v>
      </c>
      <c r="H29" t="s">
        <v>60</v>
      </c>
      <c r="I29">
        <v>1</v>
      </c>
    </row>
    <row r="30" spans="1:12" x14ac:dyDescent="0.25">
      <c r="A30" s="4">
        <v>0.65277777777777801</v>
      </c>
      <c r="B30" s="5" t="s">
        <v>17</v>
      </c>
      <c r="C30" s="6" t="s">
        <v>19</v>
      </c>
      <c r="D30" s="5" t="s">
        <v>2</v>
      </c>
      <c r="E30" s="13" t="s">
        <v>20</v>
      </c>
      <c r="G30">
        <f>Taulukko3[[#This Row],[maalit]]</f>
        <v>1</v>
      </c>
      <c r="H30" t="s">
        <v>61</v>
      </c>
      <c r="I30">
        <v>1</v>
      </c>
    </row>
    <row r="31" spans="1:12" x14ac:dyDescent="0.25">
      <c r="A31" s="4"/>
      <c r="B31" s="9">
        <v>2</v>
      </c>
      <c r="C31" s="10">
        <v>2</v>
      </c>
      <c r="D31" s="9">
        <v>4</v>
      </c>
      <c r="E31" s="11">
        <v>0</v>
      </c>
      <c r="G31">
        <f>Taulukko3[[#This Row],[maalit]]</f>
        <v>0</v>
      </c>
      <c r="H31" t="s">
        <v>62</v>
      </c>
      <c r="I31">
        <v>0</v>
      </c>
    </row>
    <row r="32" spans="1:12" x14ac:dyDescent="0.25">
      <c r="A32" s="12">
        <v>0.66666666666666696</v>
      </c>
      <c r="B32" s="5" t="s">
        <v>9</v>
      </c>
      <c r="C32" s="6" t="s">
        <v>25</v>
      </c>
      <c r="D32" s="5" t="s">
        <v>3</v>
      </c>
      <c r="E32" s="13" t="s">
        <v>10</v>
      </c>
      <c r="G32">
        <f>Taulukko3[[#This Row],[maalit]]</f>
        <v>0</v>
      </c>
      <c r="H32" t="s">
        <v>63</v>
      </c>
      <c r="I32">
        <v>0</v>
      </c>
    </row>
    <row r="33" spans="1:9" x14ac:dyDescent="0.25">
      <c r="A33" s="12"/>
      <c r="B33" s="9">
        <v>5</v>
      </c>
      <c r="C33" s="10">
        <v>1</v>
      </c>
      <c r="D33" s="9">
        <v>2</v>
      </c>
      <c r="E33" s="11">
        <v>2</v>
      </c>
      <c r="G33">
        <f>Taulukko3[[#This Row],[maalit]]</f>
        <v>0</v>
      </c>
      <c r="H33" t="s">
        <v>64</v>
      </c>
      <c r="I33">
        <v>0</v>
      </c>
    </row>
    <row r="34" spans="1:9" x14ac:dyDescent="0.25">
      <c r="A34" s="4">
        <v>0.68055555555555602</v>
      </c>
      <c r="B34" s="5" t="s">
        <v>2</v>
      </c>
      <c r="C34" s="6" t="s">
        <v>18</v>
      </c>
      <c r="D34" s="7" t="s">
        <v>12</v>
      </c>
      <c r="E34" s="8" t="s">
        <v>31</v>
      </c>
    </row>
    <row r="35" spans="1:9" x14ac:dyDescent="0.25">
      <c r="A35" s="4"/>
      <c r="B35" s="9">
        <v>0</v>
      </c>
      <c r="C35" s="10">
        <v>2</v>
      </c>
      <c r="D35" s="9">
        <v>3</v>
      </c>
      <c r="E35" s="11">
        <v>1</v>
      </c>
    </row>
    <row r="36" spans="1:9" x14ac:dyDescent="0.25">
      <c r="A36" s="12">
        <v>0.69444444444444497</v>
      </c>
      <c r="B36" s="5" t="s">
        <v>17</v>
      </c>
      <c r="C36" s="6" t="s">
        <v>25</v>
      </c>
      <c r="D36" s="5" t="s">
        <v>9</v>
      </c>
      <c r="E36" s="13" t="s">
        <v>20</v>
      </c>
    </row>
    <row r="37" spans="1:9" x14ac:dyDescent="0.25">
      <c r="A37" s="12"/>
      <c r="B37" s="9">
        <v>0</v>
      </c>
      <c r="C37" s="10">
        <v>2</v>
      </c>
      <c r="D37" s="9">
        <v>5</v>
      </c>
      <c r="E37" s="11">
        <v>0</v>
      </c>
    </row>
    <row r="38" spans="1:9" x14ac:dyDescent="0.25">
      <c r="A38" s="4">
        <v>0.70833333333333404</v>
      </c>
      <c r="B38" s="5" t="s">
        <v>30</v>
      </c>
      <c r="C38" s="6" t="s">
        <v>19</v>
      </c>
      <c r="D38" s="7" t="s">
        <v>11</v>
      </c>
      <c r="E38" s="8" t="s">
        <v>5</v>
      </c>
    </row>
    <row r="39" spans="1:9" x14ac:dyDescent="0.25">
      <c r="A39" s="4"/>
      <c r="B39" s="9">
        <v>2</v>
      </c>
      <c r="C39" s="10">
        <v>1</v>
      </c>
      <c r="D39" s="9">
        <v>3</v>
      </c>
      <c r="E39" s="11">
        <v>0</v>
      </c>
    </row>
    <row r="40" spans="1:9" x14ac:dyDescent="0.25">
      <c r="A40" s="4">
        <v>0.72222222222222299</v>
      </c>
      <c r="B40" s="5" t="s">
        <v>18</v>
      </c>
      <c r="C40" s="14" t="s">
        <v>25</v>
      </c>
      <c r="D40" s="5" t="s">
        <v>3</v>
      </c>
      <c r="E40" s="13" t="s">
        <v>20</v>
      </c>
    </row>
    <row r="41" spans="1:9" x14ac:dyDescent="0.25">
      <c r="A41" s="4"/>
      <c r="B41" s="9">
        <v>5</v>
      </c>
      <c r="C41" s="10">
        <v>0</v>
      </c>
      <c r="D41" s="9">
        <v>5</v>
      </c>
      <c r="E41" s="11">
        <v>2</v>
      </c>
    </row>
    <row r="42" spans="1:9" x14ac:dyDescent="0.25">
      <c r="A42" s="12">
        <v>0.73611111111111205</v>
      </c>
      <c r="B42" s="5" t="s">
        <v>9</v>
      </c>
      <c r="C42" s="6" t="s">
        <v>17</v>
      </c>
      <c r="D42" s="5" t="s">
        <v>2</v>
      </c>
      <c r="E42" s="13" t="s">
        <v>19</v>
      </c>
    </row>
    <row r="43" spans="1:9" x14ac:dyDescent="0.25">
      <c r="A43" s="12"/>
      <c r="B43" s="9">
        <v>4</v>
      </c>
      <c r="C43" s="10">
        <v>1</v>
      </c>
      <c r="D43" s="9">
        <v>5</v>
      </c>
      <c r="E43" s="11">
        <v>1</v>
      </c>
    </row>
    <row r="44" spans="1:9" x14ac:dyDescent="0.25">
      <c r="A44" s="4">
        <v>0.750000000000001</v>
      </c>
      <c r="B44" s="5" t="s">
        <v>18</v>
      </c>
      <c r="C44" s="6" t="s">
        <v>19</v>
      </c>
      <c r="D44" s="5" t="s">
        <v>30</v>
      </c>
      <c r="E44" s="15" t="s">
        <v>25</v>
      </c>
    </row>
    <row r="45" spans="1:9" x14ac:dyDescent="0.25">
      <c r="A45" s="4"/>
      <c r="B45" s="9">
        <v>3</v>
      </c>
      <c r="C45" s="10">
        <v>0</v>
      </c>
      <c r="D45" s="9">
        <v>2</v>
      </c>
      <c r="E45" s="11">
        <v>2</v>
      </c>
    </row>
    <row r="46" spans="1:9" x14ac:dyDescent="0.25">
      <c r="A46" s="4">
        <v>0.76388888888888995</v>
      </c>
      <c r="B46" s="5" t="s">
        <v>2</v>
      </c>
      <c r="C46" s="6" t="s">
        <v>9</v>
      </c>
      <c r="D46" s="5" t="s">
        <v>3</v>
      </c>
      <c r="E46" s="13" t="s">
        <v>17</v>
      </c>
    </row>
    <row r="47" spans="1:9" x14ac:dyDescent="0.25">
      <c r="A47" s="4"/>
      <c r="B47" s="9">
        <v>1</v>
      </c>
      <c r="C47" s="9">
        <v>1</v>
      </c>
      <c r="D47" s="9">
        <v>4</v>
      </c>
      <c r="E47" s="11">
        <v>1</v>
      </c>
    </row>
    <row r="48" spans="1:9" ht="18.75" x14ac:dyDescent="0.3">
      <c r="A48" s="12"/>
      <c r="B48" s="16" t="s">
        <v>65</v>
      </c>
      <c r="C48" s="16"/>
      <c r="D48" s="16"/>
      <c r="E48" s="17"/>
    </row>
    <row r="49" spans="1:5" x14ac:dyDescent="0.25">
      <c r="A49" s="4" t="s">
        <v>92</v>
      </c>
      <c r="B49" s="18" t="s">
        <v>9</v>
      </c>
      <c r="C49" s="19" t="s">
        <v>10</v>
      </c>
      <c r="D49" s="18" t="s">
        <v>11</v>
      </c>
      <c r="E49" s="20" t="s">
        <v>4</v>
      </c>
    </row>
    <row r="50" spans="1:5" x14ac:dyDescent="0.25">
      <c r="A50" s="4"/>
      <c r="B50" s="9">
        <v>4</v>
      </c>
      <c r="C50" s="10">
        <v>3</v>
      </c>
      <c r="D50" s="9">
        <v>4</v>
      </c>
      <c r="E50" s="11">
        <v>0</v>
      </c>
    </row>
    <row r="51" spans="1:5" x14ac:dyDescent="0.25">
      <c r="A51" s="12" t="s">
        <v>93</v>
      </c>
      <c r="B51" s="18" t="s">
        <v>18</v>
      </c>
      <c r="C51" s="19" t="s">
        <v>2</v>
      </c>
      <c r="D51" s="18" t="s">
        <v>12</v>
      </c>
      <c r="E51" s="20" t="s">
        <v>5</v>
      </c>
    </row>
    <row r="52" spans="1:5" x14ac:dyDescent="0.25">
      <c r="A52" s="12"/>
      <c r="B52" s="18">
        <v>0</v>
      </c>
      <c r="C52" s="19">
        <v>1</v>
      </c>
      <c r="D52" s="18">
        <v>0</v>
      </c>
      <c r="E52" s="20">
        <v>5</v>
      </c>
    </row>
    <row r="53" spans="1:5" x14ac:dyDescent="0.25">
      <c r="A53" s="4" t="s">
        <v>91</v>
      </c>
      <c r="B53" s="18" t="s">
        <v>18</v>
      </c>
      <c r="C53" s="19" t="s">
        <v>10</v>
      </c>
      <c r="D53" s="18" t="s">
        <v>4</v>
      </c>
      <c r="E53" s="13" t="s">
        <v>12</v>
      </c>
    </row>
    <row r="54" spans="1:5" x14ac:dyDescent="0.25">
      <c r="A54" s="4"/>
      <c r="B54" s="18">
        <v>5</v>
      </c>
      <c r="C54" s="19">
        <v>0</v>
      </c>
      <c r="D54" s="18">
        <v>5</v>
      </c>
      <c r="E54" s="20">
        <v>0</v>
      </c>
    </row>
    <row r="55" spans="1:5" x14ac:dyDescent="0.25">
      <c r="A55" s="4" t="s">
        <v>89</v>
      </c>
      <c r="B55" s="18" t="s">
        <v>11</v>
      </c>
      <c r="C55" s="19" t="s">
        <v>5</v>
      </c>
      <c r="D55" s="5"/>
      <c r="E55" s="13"/>
    </row>
    <row r="56" spans="1:5" x14ac:dyDescent="0.25">
      <c r="A56" s="4"/>
      <c r="B56" s="18">
        <v>1</v>
      </c>
      <c r="C56" s="19">
        <v>2</v>
      </c>
      <c r="D56" s="18"/>
      <c r="E56" s="20"/>
    </row>
    <row r="57" spans="1:5" x14ac:dyDescent="0.25">
      <c r="A57" s="12" t="s">
        <v>90</v>
      </c>
      <c r="B57" s="18" t="s">
        <v>9</v>
      </c>
      <c r="C57" s="19" t="s">
        <v>2</v>
      </c>
      <c r="D57" s="18"/>
      <c r="E57" s="20"/>
    </row>
    <row r="58" spans="1:5" ht="15.75" thickBot="1" x14ac:dyDescent="0.3">
      <c r="A58" s="21"/>
      <c r="B58" s="22">
        <v>0</v>
      </c>
      <c r="C58" s="23">
        <v>3</v>
      </c>
      <c r="D58" s="23"/>
      <c r="E58" s="23"/>
    </row>
    <row r="59" spans="1:5" x14ac:dyDescent="0.25">
      <c r="A59" s="24"/>
      <c r="B59" s="5"/>
      <c r="C59" s="18"/>
      <c r="D59" s="5"/>
      <c r="E59" s="5"/>
    </row>
    <row r="60" spans="1:5" x14ac:dyDescent="0.25">
      <c r="A60" s="24"/>
      <c r="B60" s="18"/>
      <c r="C60" s="18"/>
      <c r="D60" s="5"/>
      <c r="E60" s="5"/>
    </row>
  </sheetData>
  <mergeCells count="3">
    <mergeCell ref="B1:C1"/>
    <mergeCell ref="D1:E1"/>
    <mergeCell ref="B48:E48"/>
  </mergeCells>
  <pageMargins left="0.25" right="0.25" top="0.75" bottom="0.75" header="0.3" footer="0.3"/>
  <pageSetup paperSize="9" orientation="landscape" horizontalDpi="300" verticalDpi="3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34"/>
  <sheetViews>
    <sheetView workbookViewId="0">
      <selection activeCell="C27" sqref="C27"/>
    </sheetView>
  </sheetViews>
  <sheetFormatPr defaultRowHeight="15" x14ac:dyDescent="0.25"/>
  <cols>
    <col min="2" max="2" width="16.85546875" customWidth="1"/>
    <col min="3" max="3" width="37.7109375" customWidth="1"/>
    <col min="5" max="5" width="10.28515625" customWidth="1"/>
    <col min="6" max="6" width="10.42578125" customWidth="1"/>
    <col min="7" max="7" width="11.7109375" customWidth="1"/>
    <col min="8" max="9" width="16.28515625" customWidth="1"/>
    <col min="10" max="10" width="12.7109375" customWidth="1"/>
    <col min="11" max="11" width="21.140625" customWidth="1"/>
    <col min="12" max="16" width="9" customWidth="1"/>
    <col min="17" max="17" width="8.7109375" customWidth="1"/>
    <col min="18" max="18" width="10" customWidth="1"/>
    <col min="19" max="20" width="14" customWidth="1"/>
    <col min="21" max="22" width="9" customWidth="1"/>
    <col min="23" max="23" width="10" customWidth="1"/>
    <col min="24" max="24" width="8.7109375" customWidth="1"/>
    <col min="25" max="25" width="10" customWidth="1"/>
    <col min="26" max="27" width="14" customWidth="1"/>
    <col min="28" max="28" width="9" customWidth="1"/>
    <col min="29" max="29" width="14" customWidth="1"/>
    <col min="30" max="30" width="10" customWidth="1"/>
    <col min="31" max="31" width="8.7109375" customWidth="1"/>
    <col min="32" max="32" width="9" customWidth="1"/>
    <col min="33" max="35" width="14" customWidth="1"/>
    <col min="36" max="36" width="14" bestFit="1" customWidth="1"/>
    <col min="37" max="37" width="14" customWidth="1"/>
    <col min="38" max="38" width="15" customWidth="1"/>
    <col min="39" max="39" width="10" customWidth="1"/>
    <col min="40" max="40" width="8.7109375" customWidth="1"/>
    <col min="41" max="41" width="14" bestFit="1" customWidth="1"/>
    <col min="42" max="42" width="9" customWidth="1"/>
    <col min="43" max="43" width="14" customWidth="1"/>
    <col min="44" max="44" width="10" bestFit="1" customWidth="1"/>
    <col min="45" max="45" width="8.7109375" customWidth="1"/>
    <col min="46" max="49" width="14" bestFit="1" customWidth="1"/>
    <col min="50" max="50" width="25.140625" bestFit="1" customWidth="1"/>
    <col min="51" max="51" width="26.85546875" bestFit="1" customWidth="1"/>
  </cols>
  <sheetData>
    <row r="4" spans="3:14" ht="16.5" thickBot="1" x14ac:dyDescent="0.3">
      <c r="C4" s="25" t="s">
        <v>66</v>
      </c>
      <c r="D4" s="26" t="s">
        <v>67</v>
      </c>
      <c r="E4" s="26" t="s">
        <v>68</v>
      </c>
      <c r="F4" s="26" t="s">
        <v>69</v>
      </c>
      <c r="G4" s="26" t="s">
        <v>70</v>
      </c>
      <c r="H4" s="26" t="s">
        <v>71</v>
      </c>
      <c r="I4" s="26" t="s">
        <v>72</v>
      </c>
      <c r="J4" s="26" t="s">
        <v>73</v>
      </c>
      <c r="K4" s="26" t="s">
        <v>74</v>
      </c>
      <c r="M4" t="s">
        <v>75</v>
      </c>
    </row>
    <row r="5" spans="3:14" x14ac:dyDescent="0.25">
      <c r="C5" s="27" t="s">
        <v>9</v>
      </c>
      <c r="D5" s="28">
        <v>7</v>
      </c>
      <c r="E5" s="28">
        <v>1</v>
      </c>
      <c r="F5" s="28"/>
      <c r="G5">
        <f>H5-I5</f>
        <v>16</v>
      </c>
      <c r="H5" s="28">
        <f>SUM([1]Otteluohjelma!B5,[1]Otteluohjelma!C9,[1]Otteluohjelma!B15,[1]Otteluohjelma!B25,[1]Otteluohjelma!B33,[1]Otteluohjelma!D37,[1]Otteluohjelma!B43,[1]Otteluohjelma!C47)</f>
        <v>25</v>
      </c>
      <c r="I5" s="29">
        <f>SUM([1]Otteluohjelma!C5,[1]Otteluohjelma!B9,[1]Otteluohjelma!C15,[1]Otteluohjelma!C25,[1]Otteluohjelma!C33,[1]Otteluohjelma!E37,[1]Otteluohjelma!B43,[1]Otteluohjelma!B47)</f>
        <v>9</v>
      </c>
      <c r="J5" s="28">
        <f>D5*3+E5</f>
        <v>22</v>
      </c>
      <c r="K5" s="28"/>
      <c r="L5" s="28"/>
      <c r="M5" s="28"/>
    </row>
    <row r="6" spans="3:14" x14ac:dyDescent="0.25">
      <c r="C6" s="27" t="s">
        <v>76</v>
      </c>
      <c r="D6" s="28">
        <v>6</v>
      </c>
      <c r="E6" s="28">
        <v>1</v>
      </c>
      <c r="F6" s="28">
        <v>1</v>
      </c>
      <c r="G6">
        <f>H6-I6</f>
        <v>20</v>
      </c>
      <c r="H6" s="28">
        <f>SUM([1]Otteluohjelma!C7,[1]Otteluohjelma!B13,[1]Otteluohjelma!C19,[1]Otteluohjelma!C25,[1]Otteluohjelma!C29,[1]Otteluohjelma!C35,[1]Otteluohjelma!B41,[1]Otteluohjelma!B45)</f>
        <v>26</v>
      </c>
      <c r="I6" s="29">
        <f>SUM([1]Otteluohjelma!B7,[1]Otteluohjelma!C13,[1]Otteluohjelma!B19,[1]Otteluohjelma!B25,[1]Otteluohjelma!B29,[1]Otteluohjelma!B35,[1]Otteluohjelma!C41,[1]Otteluohjelma!C45)</f>
        <v>6</v>
      </c>
      <c r="J6" s="28">
        <f>D6*3+E6</f>
        <v>19</v>
      </c>
      <c r="K6" s="28">
        <v>1</v>
      </c>
      <c r="M6" t="s">
        <v>77</v>
      </c>
    </row>
    <row r="7" spans="3:14" x14ac:dyDescent="0.25">
      <c r="C7" s="27" t="s">
        <v>2</v>
      </c>
      <c r="D7" s="28">
        <v>6</v>
      </c>
      <c r="E7" s="28">
        <v>1</v>
      </c>
      <c r="F7" s="28">
        <v>1</v>
      </c>
      <c r="G7">
        <f>H7-I7</f>
        <v>21</v>
      </c>
      <c r="H7" s="28">
        <f>SUM([1]Otteluohjelma!B3,[1]Otteluohjelma!D9,[1]Otteluohjelma!D17,[1]Otteluohjelma!B23,[1]Otteluohjelma!D31,[1]Otteluohjelma!B35,[1]Otteluohjelma!B47,[1]Otteluohjelma!D43)</f>
        <v>28</v>
      </c>
      <c r="I7" s="29">
        <f>SUM([1]Otteluohjelma!C3,[1]Otteluohjelma!E9,[1]Otteluohjelma!E17,[1]Otteluohjelma!C23,[1]Otteluohjelma!E31,[1]Otteluohjelma!C35,[1]Otteluohjelma!C47,[1]Otteluohjelma!E43)</f>
        <v>7</v>
      </c>
      <c r="J7" s="28">
        <f>D7*3+E7</f>
        <v>19</v>
      </c>
      <c r="K7" s="28">
        <v>0</v>
      </c>
      <c r="M7" t="s">
        <v>78</v>
      </c>
    </row>
    <row r="8" spans="3:14" x14ac:dyDescent="0.25">
      <c r="C8" s="27" t="s">
        <v>79</v>
      </c>
      <c r="D8" s="28">
        <v>3</v>
      </c>
      <c r="E8" s="28">
        <v>3</v>
      </c>
      <c r="F8" s="28">
        <v>2</v>
      </c>
      <c r="G8">
        <f>H8-I8</f>
        <v>-2</v>
      </c>
      <c r="H8" s="28">
        <f>SUM([1]Otteluohjelma!C5,[1]Otteluohjelma!B11,[1]Otteluohjelma!E17,[1]Otteluohjelma!D23,[1]Otteluohjelma!E33,[1]Otteluohjelma!B29,[1]Otteluohjelma!B39,[1]Otteluohjelma!D45)</f>
        <v>16</v>
      </c>
      <c r="I8" s="29">
        <f>SUM([1]Otteluohjelma!B5,[1]Otteluohjelma!C11,[1]Otteluohjelma!D17,[1]Otteluohjelma!E23,[1]Otteluohjelma!C29,[1]Otteluohjelma!D33,[1]Otteluohjelma!C39,[1]Otteluohjelma!E45)</f>
        <v>18</v>
      </c>
      <c r="J8" s="28">
        <f>D8*3+E8</f>
        <v>12</v>
      </c>
      <c r="K8" s="28"/>
      <c r="M8" t="s">
        <v>80</v>
      </c>
    </row>
    <row r="9" spans="3:14" x14ac:dyDescent="0.25">
      <c r="C9" s="27" t="s">
        <v>81</v>
      </c>
      <c r="D9" s="28">
        <v>2</v>
      </c>
      <c r="E9" s="28">
        <v>3</v>
      </c>
      <c r="F9" s="28">
        <v>3</v>
      </c>
      <c r="G9">
        <f>H9-I9</f>
        <v>-3</v>
      </c>
      <c r="H9" s="28">
        <f>SUM([1]Otteluohjelma!C3,[1]Otteluohjelma!B9,[1]Otteluohjelma!D15,[1]Otteluohjelma!B19,[1]Otteluohjelma!D25,[1]Otteluohjelma!D33,[1]Otteluohjelma!D47,[1]Otteluohjelma!D41)</f>
        <v>18</v>
      </c>
      <c r="I9" s="29">
        <f>SUM([1]Otteluohjelma!B3,[1]Otteluohjelma!C9,[1]Otteluohjelma!E15,[1]Otteluohjelma!C19,[1]Otteluohjelma!E25,[1]Otteluohjelma!E33,[1]Otteluohjelma!E41,[1]Otteluohjelma!E47)</f>
        <v>21</v>
      </c>
      <c r="J9" s="28">
        <f>D9*3+E9</f>
        <v>9</v>
      </c>
      <c r="K9" s="28"/>
      <c r="M9" t="s">
        <v>82</v>
      </c>
    </row>
    <row r="10" spans="3:14" x14ac:dyDescent="0.25">
      <c r="C10" s="27" t="s">
        <v>20</v>
      </c>
      <c r="D10" s="28">
        <v>2</v>
      </c>
      <c r="E10" s="28"/>
      <c r="F10" s="28">
        <v>6</v>
      </c>
      <c r="G10">
        <f>H10-I10</f>
        <v>-14</v>
      </c>
      <c r="H10" s="28">
        <f>SUM([1]Otteluohjelma!E7,[1]Otteluohjelma!C13,[1]Otteluohjelma!C17,[1]Otteluohjelma!B27,[1]Otteluohjelma!E23,[1]Otteluohjelma!E31,[1]Otteluohjelma!E37,[1]Otteluohjelma!E41)</f>
        <v>12</v>
      </c>
      <c r="I10" s="29">
        <f>SUM([1]Otteluohjelma!D7,[1]Otteluohjelma!B13,[1]Otteluohjelma!B17,[1]Otteluohjelma!D23,[1]Otteluohjelma!C27,[1]Otteluohjelma!D31,[1]Otteluohjelma!D37,[1]Otteluohjelma!D41)</f>
        <v>26</v>
      </c>
      <c r="J10" s="28">
        <f>D10*3+E10</f>
        <v>6</v>
      </c>
      <c r="K10" s="28"/>
      <c r="M10" t="s">
        <v>83</v>
      </c>
    </row>
    <row r="11" spans="3:14" x14ac:dyDescent="0.25">
      <c r="C11" s="27" t="s">
        <v>25</v>
      </c>
      <c r="D11" s="28">
        <v>1</v>
      </c>
      <c r="E11" s="28">
        <v>2</v>
      </c>
      <c r="F11" s="28">
        <v>5</v>
      </c>
      <c r="G11">
        <f>H11-I11</f>
        <v>-11</v>
      </c>
      <c r="H11" s="28">
        <f>SUM([1]Otteluohjelma!E9,[1]Otteluohjelma!E15,[1]Otteluohjelma!C21,[1]Otteluohjelma!C27,[1]Otteluohjelma!C37,[1]Otteluohjelma!C41,[1]Otteluohjelma!E45,[1]Otteluohjelma!C33)</f>
        <v>11</v>
      </c>
      <c r="I11" s="29">
        <f>SUM([1]Otteluohjelma!D9,[1]Otteluohjelma!D15,[1]Otteluohjelma!B21,[1]Otteluohjelma!B27,[1]Otteluohjelma!B37,[1]Otteluohjelma!B41,[1]Otteluohjelma!B33,[1]Otteluohjelma!D45)</f>
        <v>22</v>
      </c>
      <c r="J11" s="28">
        <f>D11*3+E11</f>
        <v>5</v>
      </c>
      <c r="K11" s="28">
        <v>1</v>
      </c>
      <c r="M11" t="s">
        <v>84</v>
      </c>
    </row>
    <row r="12" spans="3:14" x14ac:dyDescent="0.25">
      <c r="C12" s="27" t="s">
        <v>19</v>
      </c>
      <c r="D12" s="28">
        <v>1</v>
      </c>
      <c r="E12" s="28">
        <v>2</v>
      </c>
      <c r="F12" s="28">
        <v>5</v>
      </c>
      <c r="G12">
        <f>H12-I12</f>
        <v>-9</v>
      </c>
      <c r="H12" s="28">
        <f>SUM([1]Otteluohjelma!D7,[1]Otteluohjelma!C15,[1]Otteluohjelma!B21,[1]Otteluohjelma!E25,[1]Otteluohjelma!C31,[1]Otteluohjelma!C39,[1]Otteluohjelma!C45,[1]Otteluohjelma!E43)</f>
        <v>10</v>
      </c>
      <c r="I12" s="29">
        <f>SUM([1]Otteluohjelma!E7,[1]Otteluohjelma!B15,[1]Otteluohjelma!C21,[1]Otteluohjelma!D25,[1]Otteluohjelma!B31,[1]Otteluohjelma!B39,[1]Otteluohjelma!D43,[1]Otteluohjelma!B45)</f>
        <v>19</v>
      </c>
      <c r="J12" s="28">
        <f>D12*3+E12</f>
        <v>5</v>
      </c>
      <c r="K12" s="28">
        <v>0</v>
      </c>
      <c r="M12" t="s">
        <v>85</v>
      </c>
    </row>
    <row r="13" spans="3:14" x14ac:dyDescent="0.25">
      <c r="C13" s="30" t="s">
        <v>86</v>
      </c>
      <c r="D13" s="28"/>
      <c r="E13" s="28">
        <v>1</v>
      </c>
      <c r="F13" s="28">
        <v>7</v>
      </c>
      <c r="G13">
        <f>H13-I13</f>
        <v>-21</v>
      </c>
      <c r="H13" s="28">
        <f>SUM([1]Otteluohjelma!B7,[1]Otteluohjelma!C11,[1]Otteluohjelma!B17,[1]Otteluohjelma!C23,[1]Otteluohjelma!B31,[1]Otteluohjelma!B37,[1]Otteluohjelma!C43,[1]Otteluohjelma!E47)</f>
        <v>7</v>
      </c>
      <c r="I13" s="29">
        <f>SUM([1]Otteluohjelma!B11,[1]Otteluohjelma!C7,[1]Otteluohjelma!B23,[1]Otteluohjelma!C17,[1]Otteluohjelma!C31,[1]Otteluohjelma!C37,[1]Otteluohjelma!B43,[1]Otteluohjelma!D47)</f>
        <v>28</v>
      </c>
      <c r="J13" s="28">
        <f>D13*3+E13</f>
        <v>1</v>
      </c>
      <c r="K13" s="28"/>
      <c r="M13" t="s">
        <v>87</v>
      </c>
    </row>
    <row r="14" spans="3:14" x14ac:dyDescent="0.25">
      <c r="M14" t="s">
        <v>88</v>
      </c>
    </row>
    <row r="16" spans="3:14" x14ac:dyDescent="0.25">
      <c r="H16" s="5"/>
      <c r="I16" s="5"/>
      <c r="J16" s="5"/>
      <c r="K16" s="5"/>
      <c r="L16" s="5"/>
      <c r="M16" s="5"/>
      <c r="N16" s="5"/>
    </row>
    <row r="17" spans="3:14" ht="16.5" thickBot="1" x14ac:dyDescent="0.3">
      <c r="C17" s="25" t="s">
        <v>66</v>
      </c>
      <c r="D17" s="26" t="s">
        <v>67</v>
      </c>
      <c r="E17" s="26" t="s">
        <v>68</v>
      </c>
      <c r="F17" s="26" t="s">
        <v>69</v>
      </c>
      <c r="G17" s="26" t="s">
        <v>70</v>
      </c>
      <c r="H17" s="26" t="s">
        <v>71</v>
      </c>
      <c r="I17" s="26" t="s">
        <v>72</v>
      </c>
      <c r="J17" s="26" t="s">
        <v>73</v>
      </c>
      <c r="K17" s="5"/>
      <c r="L17" s="5"/>
      <c r="M17" s="5"/>
      <c r="N17" s="5"/>
    </row>
    <row r="18" spans="3:14" x14ac:dyDescent="0.25">
      <c r="C18" s="27" t="s">
        <v>11</v>
      </c>
      <c r="D18" s="28">
        <v>3</v>
      </c>
      <c r="E18" s="28">
        <v>1</v>
      </c>
      <c r="F18" s="28"/>
      <c r="G18" s="28">
        <f>H18-I18</f>
        <v>8</v>
      </c>
      <c r="H18" s="28">
        <f>SUM([1]Otteluohjelma!D5,[1]Otteluohjelma!E19,[1]Otteluohjelma!D29,[1]Otteluohjelma!D39)</f>
        <v>10</v>
      </c>
      <c r="I18" s="28">
        <f>SUM([1]Otteluohjelma!E5,[1]Otteluohjelma!D19,[1]Otteluohjelma!E29,[1]Otteluohjelma!E39)</f>
        <v>2</v>
      </c>
      <c r="J18" s="28">
        <f>D18*3+E18</f>
        <v>10</v>
      </c>
      <c r="K18" s="5"/>
      <c r="L18" s="5"/>
      <c r="M18" s="5"/>
      <c r="N18" s="5"/>
    </row>
    <row r="19" spans="3:14" x14ac:dyDescent="0.25">
      <c r="C19" s="31" t="s">
        <v>12</v>
      </c>
      <c r="D19" s="28">
        <v>2</v>
      </c>
      <c r="E19" s="28">
        <v>1</v>
      </c>
      <c r="F19" s="28">
        <v>1</v>
      </c>
      <c r="G19" s="28">
        <f>H19-I19</f>
        <v>1</v>
      </c>
      <c r="H19" s="28">
        <f>SUM([1]Otteluohjelma!E5,[1]Otteluohjelma!E13,[1]Otteluohjelma!E27,[1]Otteluohjelma!D35)</f>
        <v>8</v>
      </c>
      <c r="I19" s="28">
        <f>SUM([1]Otteluohjelma!D5,[1]Otteluohjelma!D13,[1]Otteluohjelma!D27,[1]Otteluohjelma!E35)</f>
        <v>7</v>
      </c>
      <c r="J19" s="28">
        <f>D19*3+E19</f>
        <v>7</v>
      </c>
      <c r="K19" s="5"/>
      <c r="L19" s="5"/>
      <c r="M19" s="5"/>
      <c r="N19" s="5"/>
    </row>
    <row r="20" spans="3:14" x14ac:dyDescent="0.25">
      <c r="C20" s="27" t="s">
        <v>5</v>
      </c>
      <c r="D20" s="28">
        <v>1</v>
      </c>
      <c r="E20" s="28">
        <v>2</v>
      </c>
      <c r="F20" s="28">
        <v>1</v>
      </c>
      <c r="G20" s="28">
        <f>H20-I20</f>
        <v>1</v>
      </c>
      <c r="H20" s="28">
        <f>SUM([1]Otteluohjelma!E3,[1]Otteluohjelma!D13,[1]Otteluohjelma!D21,[1]Otteluohjelma!E39)</f>
        <v>8</v>
      </c>
      <c r="I20" s="28">
        <f>SUM([1]Otteluohjelma!D3,[1]Otteluohjelma!E13,[1]Otteluohjelma!E21,[1]Otteluohjelma!D39)</f>
        <v>7</v>
      </c>
      <c r="J20" s="28">
        <f>D20*3+E20</f>
        <v>5</v>
      </c>
      <c r="K20" s="5"/>
      <c r="L20" s="5"/>
      <c r="M20" s="5"/>
      <c r="N20" s="5"/>
    </row>
    <row r="21" spans="3:14" x14ac:dyDescent="0.25">
      <c r="C21" s="27" t="s">
        <v>4</v>
      </c>
      <c r="D21" s="28">
        <v>1</v>
      </c>
      <c r="E21" s="28">
        <v>1</v>
      </c>
      <c r="F21" s="28">
        <v>2</v>
      </c>
      <c r="G21" s="28">
        <f>H21-I21</f>
        <v>-3</v>
      </c>
      <c r="H21" s="28">
        <f>SUM([1]Otteluohjelma!D3,[1]Otteluohjelma!D11,[1]Otteluohjelma!D19,[1]Otteluohjelma!D27)</f>
        <v>5</v>
      </c>
      <c r="I21" s="28">
        <f>SUM([1]Otteluohjelma!E3,[1]Otteluohjelma!E11,[1]Otteluohjelma!E19,[1]Otteluohjelma!E27)</f>
        <v>8</v>
      </c>
      <c r="J21" s="28">
        <f>D21*3+E21</f>
        <v>4</v>
      </c>
      <c r="K21" s="5"/>
      <c r="L21" s="5"/>
      <c r="M21" s="5"/>
      <c r="N21" s="5"/>
    </row>
    <row r="22" spans="3:14" x14ac:dyDescent="0.25">
      <c r="C22" s="27" t="s">
        <v>31</v>
      </c>
      <c r="D22" s="28"/>
      <c r="E22" s="28">
        <v>1</v>
      </c>
      <c r="F22" s="28">
        <v>3</v>
      </c>
      <c r="G22" s="28">
        <f>H22-I22</f>
        <v>-7</v>
      </c>
      <c r="H22" s="28">
        <f>SUM([1]Otteluohjelma!E11,[1]Otteluohjelma!E22,[1]Otteluohjelma!E22,[1]Otteluohjelma!E21,[1]Otteluohjelma!E29,[1]Otteluohjelma!E35)</f>
        <v>4</v>
      </c>
      <c r="I22" s="28">
        <f>SUM([1]Otteluohjelma!D11,[1]Otteluohjelma!D21,[1]Otteluohjelma!D29,[1]Otteluohjelma!D35)</f>
        <v>11</v>
      </c>
      <c r="J22" s="28">
        <f>D22*3+E22</f>
        <v>1</v>
      </c>
      <c r="K22" s="5"/>
      <c r="L22" s="5"/>
      <c r="M22" s="5"/>
      <c r="N22" s="5"/>
    </row>
    <row r="23" spans="3:14" x14ac:dyDescent="0.25">
      <c r="H23" s="5"/>
      <c r="I23" s="5"/>
      <c r="J23" s="5"/>
      <c r="K23" s="5"/>
      <c r="L23" s="5"/>
      <c r="M23" s="5"/>
      <c r="N23" s="5"/>
    </row>
    <row r="24" spans="3:14" x14ac:dyDescent="0.25">
      <c r="H24" s="5"/>
      <c r="I24" s="5"/>
      <c r="J24" s="5"/>
      <c r="K24" s="5"/>
      <c r="L24" s="5"/>
      <c r="M24" s="5"/>
      <c r="N24" s="5"/>
    </row>
    <row r="25" spans="3:14" x14ac:dyDescent="0.25">
      <c r="H25" s="5"/>
      <c r="I25" s="5"/>
      <c r="J25" s="5"/>
      <c r="K25" s="5"/>
      <c r="L25" s="5"/>
      <c r="M25" s="5"/>
      <c r="N25" s="5"/>
    </row>
    <row r="26" spans="3:14" x14ac:dyDescent="0.25">
      <c r="H26" s="5"/>
      <c r="I26" s="5"/>
      <c r="J26" s="5"/>
      <c r="K26" s="5"/>
      <c r="L26" s="5"/>
      <c r="M26" s="5"/>
      <c r="N26" s="5"/>
    </row>
    <row r="27" spans="3:14" x14ac:dyDescent="0.25">
      <c r="H27" s="5"/>
      <c r="I27" s="5"/>
      <c r="J27" s="5"/>
      <c r="K27" s="5"/>
      <c r="L27" s="5"/>
      <c r="M27" s="5"/>
      <c r="N27" s="5"/>
    </row>
    <row r="28" spans="3:14" x14ac:dyDescent="0.25">
      <c r="H28" s="5"/>
      <c r="I28" s="5"/>
      <c r="J28" s="5"/>
      <c r="K28" s="5"/>
      <c r="L28" s="5"/>
      <c r="M28" s="5"/>
      <c r="N28" s="5"/>
    </row>
    <row r="29" spans="3:14" x14ac:dyDescent="0.25">
      <c r="H29" s="5"/>
      <c r="I29" s="5"/>
      <c r="J29" s="5"/>
      <c r="K29" s="5"/>
      <c r="L29" s="5"/>
      <c r="M29" s="5"/>
      <c r="N29" s="5"/>
    </row>
    <row r="30" spans="3:14" x14ac:dyDescent="0.25">
      <c r="H30" s="5"/>
      <c r="I30" s="5"/>
      <c r="J30" s="5"/>
      <c r="K30" s="5"/>
      <c r="L30" s="5"/>
      <c r="M30" s="5"/>
      <c r="N30" s="5"/>
    </row>
    <row r="31" spans="3:14" x14ac:dyDescent="0.25">
      <c r="H31" s="5"/>
      <c r="I31" s="5"/>
      <c r="J31" s="5"/>
      <c r="K31" s="5"/>
      <c r="L31" s="5"/>
      <c r="M31" s="5"/>
      <c r="N31" s="5"/>
    </row>
    <row r="32" spans="3:14" x14ac:dyDescent="0.25">
      <c r="H32" s="5"/>
      <c r="I32" s="5"/>
      <c r="J32" s="5"/>
      <c r="K32" s="5"/>
      <c r="L32" s="5"/>
      <c r="M32" s="5"/>
      <c r="N32" s="5"/>
    </row>
    <row r="33" spans="8:14" x14ac:dyDescent="0.25">
      <c r="H33" s="5"/>
      <c r="I33" s="5"/>
      <c r="J33" s="5"/>
      <c r="K33" s="5"/>
      <c r="L33" s="5"/>
      <c r="M33" s="5"/>
      <c r="N33" s="5"/>
    </row>
    <row r="34" spans="8:14" x14ac:dyDescent="0.25">
      <c r="H34" s="5"/>
      <c r="I34" s="5"/>
      <c r="J34" s="5"/>
      <c r="K34" s="5"/>
      <c r="L34" s="5"/>
      <c r="M34" s="5"/>
      <c r="N34" s="5"/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Otteluohjelma</vt:lpstr>
      <vt:lpstr>Alkuerien sarjataulukko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Leevi</dc:creator>
  <cp:lastModifiedBy>Leevi</cp:lastModifiedBy>
  <dcterms:created xsi:type="dcterms:W3CDTF">2014-08-04T16:45:32Z</dcterms:created>
  <dcterms:modified xsi:type="dcterms:W3CDTF">2014-08-04T16:47:40Z</dcterms:modified>
</cp:coreProperties>
</file>